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6-17 (12.3.17)\PARDUBICE\ZASEDÁNÍ STK\SOUTĚŽ SLUŠNOSTI\"/>
    </mc:Choice>
  </mc:AlternateContent>
  <bookViews>
    <workbookView xWindow="0" yWindow="120" windowWidth="19155" windowHeight="8475"/>
  </bookViews>
  <sheets>
    <sheet name="KLMPU-SoutSlus" sheetId="3" r:id="rId1"/>
  </sheets>
  <calcPr calcId="162913"/>
</workbook>
</file>

<file path=xl/calcChain.xml><?xml version="1.0" encoding="utf-8"?>
<calcChain xmlns="http://schemas.openxmlformats.org/spreadsheetml/2006/main">
  <c r="N67" i="3" l="1"/>
  <c r="N66" i="3" l="1"/>
  <c r="N61" i="3" l="1"/>
  <c r="N64" i="3" l="1"/>
  <c r="M69" i="3" l="1"/>
  <c r="L69" i="3"/>
  <c r="K69" i="3"/>
  <c r="J69" i="3"/>
  <c r="I69" i="3"/>
  <c r="H69" i="3"/>
  <c r="G69" i="3"/>
  <c r="F69" i="3"/>
  <c r="E69" i="3"/>
  <c r="D69" i="3"/>
  <c r="C69" i="3"/>
  <c r="N68" i="3"/>
  <c r="N65" i="3"/>
  <c r="N63" i="3"/>
  <c r="N62" i="3"/>
  <c r="N60" i="3"/>
  <c r="N59" i="3"/>
  <c r="N58" i="3"/>
  <c r="N57" i="3"/>
  <c r="N56" i="3"/>
  <c r="N55" i="3"/>
  <c r="N54" i="3"/>
  <c r="N53" i="3"/>
  <c r="N52" i="3"/>
  <c r="N51" i="3"/>
  <c r="M43" i="3"/>
  <c r="L43" i="3"/>
  <c r="K43" i="3"/>
  <c r="J43" i="3"/>
  <c r="I43" i="3"/>
  <c r="H43" i="3"/>
  <c r="G43" i="3"/>
  <c r="F43" i="3"/>
  <c r="E43" i="3"/>
  <c r="D43" i="3"/>
  <c r="C43" i="3"/>
  <c r="N42" i="3"/>
  <c r="N41" i="3"/>
  <c r="N40" i="3"/>
  <c r="N39" i="3"/>
  <c r="N38" i="3"/>
  <c r="N37" i="3"/>
  <c r="N36" i="3"/>
  <c r="N35" i="3"/>
  <c r="N34" i="3"/>
  <c r="N33" i="3"/>
  <c r="M26" i="3"/>
  <c r="M32" i="3" s="1"/>
  <c r="L26" i="3"/>
  <c r="L32" i="3" s="1"/>
  <c r="K26" i="3"/>
  <c r="K32" i="3" s="1"/>
  <c r="J26" i="3"/>
  <c r="J32" i="3" s="1"/>
  <c r="I26" i="3"/>
  <c r="I32" i="3" s="1"/>
  <c r="H26" i="3"/>
  <c r="H32" i="3" s="1"/>
  <c r="G26" i="3"/>
  <c r="G32" i="3" s="1"/>
  <c r="F26" i="3"/>
  <c r="F32" i="3" s="1"/>
  <c r="E26" i="3"/>
  <c r="E32" i="3" s="1"/>
  <c r="D26" i="3"/>
  <c r="D32" i="3" s="1"/>
  <c r="C26" i="3"/>
  <c r="C32" i="3" s="1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J44" i="3" l="1"/>
  <c r="J50" i="3" s="1"/>
  <c r="J70" i="3" s="1"/>
  <c r="J71" i="3" s="1"/>
  <c r="F44" i="3"/>
  <c r="F45" i="3" s="1"/>
  <c r="D44" i="3"/>
  <c r="D50" i="3" s="1"/>
  <c r="D70" i="3" s="1"/>
  <c r="D71" i="3" s="1"/>
  <c r="H44" i="3"/>
  <c r="H45" i="3" s="1"/>
  <c r="L44" i="3"/>
  <c r="L50" i="3" s="1"/>
  <c r="L70" i="3" s="1"/>
  <c r="L71" i="3" s="1"/>
  <c r="E44" i="3"/>
  <c r="E50" i="3" s="1"/>
  <c r="E70" i="3" s="1"/>
  <c r="E71" i="3" s="1"/>
  <c r="G44" i="3"/>
  <c r="G45" i="3" s="1"/>
  <c r="I44" i="3"/>
  <c r="I50" i="3" s="1"/>
  <c r="I70" i="3" s="1"/>
  <c r="I71" i="3" s="1"/>
  <c r="K44" i="3"/>
  <c r="K50" i="3" s="1"/>
  <c r="K70" i="3" s="1"/>
  <c r="K71" i="3" s="1"/>
  <c r="M44" i="3"/>
  <c r="M45" i="3" s="1"/>
  <c r="N43" i="3"/>
  <c r="N69" i="3"/>
  <c r="N26" i="3"/>
  <c r="C44" i="3"/>
  <c r="N32" i="3"/>
  <c r="D27" i="3"/>
  <c r="F27" i="3"/>
  <c r="H27" i="3"/>
  <c r="J27" i="3"/>
  <c r="L27" i="3"/>
  <c r="C27" i="3"/>
  <c r="E27" i="3"/>
  <c r="G27" i="3"/>
  <c r="I27" i="3"/>
  <c r="K27" i="3"/>
  <c r="M27" i="3"/>
  <c r="F50" i="3" l="1"/>
  <c r="F70" i="3" s="1"/>
  <c r="F71" i="3" s="1"/>
  <c r="J45" i="3"/>
  <c r="H50" i="3"/>
  <c r="H70" i="3" s="1"/>
  <c r="H71" i="3" s="1"/>
  <c r="D45" i="3"/>
  <c r="G50" i="3"/>
  <c r="G70" i="3" s="1"/>
  <c r="G71" i="3" s="1"/>
  <c r="K45" i="3"/>
  <c r="L45" i="3"/>
  <c r="E45" i="3"/>
  <c r="M50" i="3"/>
  <c r="M70" i="3" s="1"/>
  <c r="M71" i="3" s="1"/>
  <c r="I45" i="3"/>
  <c r="N27" i="3"/>
  <c r="C50" i="3"/>
  <c r="C45" i="3"/>
  <c r="N44" i="3"/>
  <c r="N45" i="3" l="1"/>
  <c r="C70" i="3"/>
  <c r="N50" i="3"/>
  <c r="C71" i="3" l="1"/>
  <c r="N71" i="3" s="1"/>
  <c r="N70" i="3"/>
</calcChain>
</file>

<file path=xl/sharedStrings.xml><?xml version="1.0" encoding="utf-8"?>
<sst xmlns="http://schemas.openxmlformats.org/spreadsheetml/2006/main" count="271" uniqueCount="50">
  <si>
    <t>kolo</t>
  </si>
  <si>
    <t>MTR</t>
  </si>
  <si>
    <t>LIT</t>
  </si>
  <si>
    <t>SVE</t>
  </si>
  <si>
    <t>CHT</t>
  </si>
  <si>
    <t>CHN</t>
  </si>
  <si>
    <t>CHR</t>
  </si>
  <si>
    <t>CTR</t>
  </si>
  <si>
    <t>POL</t>
  </si>
  <si>
    <t>HLI</t>
  </si>
  <si>
    <t>LED</t>
  </si>
  <si>
    <t>kolo celkem</t>
  </si>
  <si>
    <t>součet 1.část</t>
  </si>
  <si>
    <t>průměr</t>
  </si>
  <si>
    <t>pořadí</t>
  </si>
  <si>
    <t>převod 1.část</t>
  </si>
  <si>
    <t>souč.2.část</t>
  </si>
  <si>
    <t>celkem</t>
  </si>
  <si>
    <t>prům/1utk.</t>
  </si>
  <si>
    <t>souč.2.+3.č.</t>
  </si>
  <si>
    <t>přev.1+2.č.</t>
  </si>
  <si>
    <t>souč.3.část</t>
  </si>
  <si>
    <t>TRESTNÉ MINUTY - 1. část</t>
  </si>
  <si>
    <t>TRESTNÉ MINUTY - 2. část</t>
  </si>
  <si>
    <t>TRESTNÉ MINUTY - 3. část</t>
  </si>
  <si>
    <t>HBR</t>
  </si>
  <si>
    <t>KLM</t>
  </si>
  <si>
    <t>x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</si>
  <si>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</si>
  <si>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</si>
  <si>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</si>
  <si>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</si>
  <si>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</si>
  <si>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</si>
  <si>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</si>
  <si>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</si>
  <si>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</si>
  <si>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</si>
  <si>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</si>
  <si>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8.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</si>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</sst>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8"/>
      <color rgb="FF0000FF"/>
      <name val="Verdana"/>
      <family val="2"/>
      <charset val="238"/>
    </font>
    <font>
      <sz val="7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10"/>
      <color theme="0"/>
      <name val="Verdana"/>
      <family val="2"/>
      <charset val="238"/>
    </font>
    <font>
      <b/>
      <sz val="8"/>
      <color rgb="FF0070C0"/>
      <name val="Verdan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5" tint="0.79998168889431442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19" fillId="34" borderId="14" xfId="0" applyNumberFormat="1" applyFont="1" applyFill="1" applyBorder="1" applyAlignment="1">
      <alignment horizontal="center" vertical="center"/>
    </xf>
    <xf numFmtId="0" fontId="20" fillId="35" borderId="15" xfId="0" applyNumberFormat="1" applyFont="1" applyFill="1" applyBorder="1" applyAlignment="1">
      <alignment horizontal="center" vertical="center"/>
    </xf>
    <xf numFmtId="0" fontId="21" fillId="36" borderId="16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/>
    </xf>
    <xf numFmtId="0" fontId="22" fillId="0" borderId="19" xfId="0" applyNumberFormat="1" applyFont="1" applyFill="1" applyBorder="1" applyAlignment="1">
      <alignment horizontal="center" vertical="center"/>
    </xf>
    <xf numFmtId="3" fontId="22" fillId="36" borderId="17" xfId="0" applyNumberFormat="1" applyFont="1" applyFill="1" applyBorder="1" applyAlignment="1">
      <alignment horizontal="center" vertical="center"/>
    </xf>
    <xf numFmtId="0" fontId="22" fillId="0" borderId="20" xfId="0" applyNumberFormat="1" applyFont="1" applyFill="1" applyBorder="1" applyAlignment="1">
      <alignment horizontal="center" vertical="center"/>
    </xf>
    <xf numFmtId="0" fontId="20" fillId="37" borderId="21" xfId="0" applyNumberFormat="1" applyFont="1" applyFill="1" applyBorder="1" applyAlignment="1">
      <alignment horizontal="center" vertical="center"/>
    </xf>
    <xf numFmtId="164" fontId="21" fillId="37" borderId="16" xfId="0" applyNumberFormat="1" applyFont="1" applyFill="1" applyBorder="1" applyAlignment="1">
      <alignment horizontal="center" vertical="center"/>
    </xf>
    <xf numFmtId="164" fontId="21" fillId="37" borderId="15" xfId="0" applyNumberFormat="1" applyFont="1" applyFill="1" applyBorder="1" applyAlignment="1">
      <alignment horizontal="center" vertical="center"/>
    </xf>
    <xf numFmtId="0" fontId="22" fillId="0" borderId="15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vertical="center"/>
    </xf>
    <xf numFmtId="0" fontId="20" fillId="35" borderId="17" xfId="0" applyNumberFormat="1" applyFont="1" applyFill="1" applyBorder="1" applyAlignment="1">
      <alignment horizontal="center" vertical="center"/>
    </xf>
    <xf numFmtId="0" fontId="20" fillId="33" borderId="17" xfId="0" applyNumberFormat="1" applyFont="1" applyFill="1" applyBorder="1" applyAlignment="1">
      <alignment horizontal="center" vertical="center"/>
    </xf>
    <xf numFmtId="0" fontId="20" fillId="37" borderId="15" xfId="0" applyNumberFormat="1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>
      <alignment horizontal="center" vertical="center"/>
    </xf>
    <xf numFmtId="0" fontId="20" fillId="33" borderId="24" xfId="0" applyNumberFormat="1" applyFont="1" applyFill="1" applyBorder="1" applyAlignment="1">
      <alignment horizontal="center" vertical="center"/>
    </xf>
    <xf numFmtId="0" fontId="23" fillId="0" borderId="0" xfId="0" applyFont="1"/>
    <xf numFmtId="0" fontId="23" fillId="0" borderId="11" xfId="0" applyFont="1" applyBorder="1"/>
    <xf numFmtId="0" fontId="22" fillId="0" borderId="26" xfId="0" applyNumberFormat="1" applyFont="1" applyFill="1" applyBorder="1" applyAlignment="1">
      <alignment horizontal="center" vertical="center"/>
    </xf>
    <xf numFmtId="0" fontId="22" fillId="0" borderId="27" xfId="0" applyNumberFormat="1" applyFont="1" applyFill="1" applyBorder="1" applyAlignment="1">
      <alignment horizontal="center" vertical="center"/>
    </xf>
    <xf numFmtId="0" fontId="20" fillId="35" borderId="28" xfId="0" applyNumberFormat="1" applyFont="1" applyFill="1" applyBorder="1" applyAlignment="1">
      <alignment horizontal="center" vertical="center"/>
    </xf>
    <xf numFmtId="0" fontId="21" fillId="36" borderId="10" xfId="0" applyNumberFormat="1" applyFont="1" applyFill="1" applyBorder="1" applyAlignment="1">
      <alignment horizontal="center" vertical="center"/>
    </xf>
    <xf numFmtId="0" fontId="21" fillId="36" borderId="30" xfId="0" applyNumberFormat="1" applyFont="1" applyFill="1" applyBorder="1" applyAlignment="1">
      <alignment horizontal="center" vertical="center"/>
    </xf>
    <xf numFmtId="0" fontId="22" fillId="0" borderId="31" xfId="0" applyNumberFormat="1" applyFont="1" applyFill="1" applyBorder="1" applyAlignment="1">
      <alignment horizontal="center" vertical="center"/>
    </xf>
    <xf numFmtId="164" fontId="21" fillId="37" borderId="1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0" fontId="18" fillId="0" borderId="29" xfId="0" applyNumberFormat="1" applyFont="1" applyFill="1" applyBorder="1" applyAlignment="1">
      <alignment vertical="center"/>
    </xf>
    <xf numFmtId="0" fontId="25" fillId="34" borderId="14" xfId="0" applyNumberFormat="1" applyFont="1" applyFill="1" applyBorder="1" applyAlignment="1">
      <alignment horizontal="center" vertical="center"/>
    </xf>
    <xf numFmtId="0" fontId="22" fillId="0" borderId="32" xfId="0" applyNumberFormat="1" applyFont="1" applyFill="1" applyBorder="1" applyAlignment="1">
      <alignment horizontal="center" vertical="center"/>
    </xf>
    <xf numFmtId="0" fontId="20" fillId="36" borderId="17" xfId="0" applyNumberFormat="1" applyFont="1" applyFill="1" applyBorder="1" applyAlignment="1">
      <alignment horizontal="center" vertical="center"/>
    </xf>
    <xf numFmtId="3" fontId="21" fillId="36" borderId="18" xfId="0" applyNumberFormat="1" applyFont="1" applyFill="1" applyBorder="1" applyAlignment="1">
      <alignment horizontal="center" vertical="center"/>
    </xf>
    <xf numFmtId="3" fontId="21" fillId="36" borderId="22" xfId="0" applyNumberFormat="1" applyFont="1" applyFill="1" applyBorder="1" applyAlignment="1">
      <alignment horizontal="center" vertical="center"/>
    </xf>
    <xf numFmtId="3" fontId="21" fillId="36" borderId="17" xfId="0" applyNumberFormat="1" applyFont="1" applyFill="1" applyBorder="1" applyAlignment="1">
      <alignment horizontal="center" vertical="center"/>
    </xf>
    <xf numFmtId="0" fontId="20" fillId="39" borderId="17" xfId="0" applyNumberFormat="1" applyFont="1" applyFill="1" applyBorder="1" applyAlignment="1">
      <alignment horizontal="center" vertical="center"/>
    </xf>
    <xf numFmtId="0" fontId="21" fillId="39" borderId="18" xfId="0" applyNumberFormat="1" applyFont="1" applyFill="1" applyBorder="1" applyAlignment="1">
      <alignment horizontal="center" vertical="center"/>
    </xf>
    <xf numFmtId="0" fontId="22" fillId="0" borderId="33" xfId="0" applyNumberFormat="1" applyFont="1" applyFill="1" applyBorder="1" applyAlignment="1">
      <alignment horizontal="center" vertical="center"/>
    </xf>
    <xf numFmtId="0" fontId="21" fillId="39" borderId="22" xfId="0" applyNumberFormat="1" applyFont="1" applyFill="1" applyBorder="1" applyAlignment="1">
      <alignment horizontal="center" vertical="center"/>
    </xf>
    <xf numFmtId="0" fontId="20" fillId="35" borderId="34" xfId="0" applyNumberFormat="1" applyFont="1" applyFill="1" applyBorder="1" applyAlignment="1">
      <alignment horizontal="center" vertical="center"/>
    </xf>
    <xf numFmtId="0" fontId="0" fillId="0" borderId="11" xfId="0" applyBorder="1"/>
    <xf numFmtId="3" fontId="22" fillId="36" borderId="25" xfId="0" applyNumberFormat="1" applyFont="1" applyFill="1" applyBorder="1" applyAlignment="1">
      <alignment horizontal="center" vertical="center"/>
    </xf>
    <xf numFmtId="0" fontId="21" fillId="39" borderId="24" xfId="0" applyNumberFormat="1" applyFont="1" applyFill="1" applyBorder="1" applyAlignment="1">
      <alignment horizontal="center" vertical="center"/>
    </xf>
    <xf numFmtId="0" fontId="19" fillId="34" borderId="36" xfId="0" applyNumberFormat="1" applyFont="1" applyFill="1" applyBorder="1" applyAlignment="1">
      <alignment horizontal="center" vertical="center"/>
    </xf>
    <xf numFmtId="0" fontId="21" fillId="39" borderId="17" xfId="0" applyNumberFormat="1" applyFont="1" applyFill="1" applyBorder="1" applyAlignment="1">
      <alignment horizontal="center" vertical="center"/>
    </xf>
    <xf numFmtId="3" fontId="22" fillId="36" borderId="35" xfId="0" applyNumberFormat="1" applyFont="1" applyFill="1" applyBorder="1" applyAlignment="1">
      <alignment horizontal="center" vertical="center"/>
    </xf>
    <xf numFmtId="3" fontId="22" fillId="36" borderId="24" xfId="0" applyNumberFormat="1" applyFont="1" applyFill="1" applyBorder="1" applyAlignment="1">
      <alignment horizontal="center" vertical="center"/>
    </xf>
    <xf numFmtId="3" fontId="21" fillId="36" borderId="24" xfId="0" applyNumberFormat="1" applyFont="1" applyFill="1" applyBorder="1" applyAlignment="1">
      <alignment horizontal="center" vertical="center"/>
    </xf>
    <xf numFmtId="165" fontId="22" fillId="33" borderId="18" xfId="0" applyNumberFormat="1" applyFont="1" applyFill="1" applyBorder="1" applyAlignment="1">
      <alignment horizontal="center" vertical="center"/>
    </xf>
    <xf numFmtId="165" fontId="22" fillId="33" borderId="22" xfId="0" applyNumberFormat="1" applyFont="1" applyFill="1" applyBorder="1" applyAlignment="1">
      <alignment horizontal="center" vertical="center"/>
    </xf>
    <xf numFmtId="165" fontId="21" fillId="33" borderId="17" xfId="0" applyNumberFormat="1" applyFont="1" applyFill="1" applyBorder="1" applyAlignment="1">
      <alignment horizontal="center" vertical="center"/>
    </xf>
    <xf numFmtId="0" fontId="22" fillId="36" borderId="17" xfId="0" applyNumberFormat="1" applyFont="1" applyFill="1" applyBorder="1" applyAlignment="1">
      <alignment horizontal="center" vertical="center"/>
    </xf>
    <xf numFmtId="0" fontId="22" fillId="36" borderId="25" xfId="0" applyNumberFormat="1" applyFont="1" applyFill="1" applyBorder="1" applyAlignment="1">
      <alignment horizontal="center" vertical="center"/>
    </xf>
    <xf numFmtId="0" fontId="22" fillId="0" borderId="37" xfId="0" applyNumberFormat="1" applyFont="1" applyFill="1" applyBorder="1" applyAlignment="1">
      <alignment horizontal="center" vertical="center"/>
    </xf>
    <xf numFmtId="0" fontId="22" fillId="0" borderId="38" xfId="0" applyNumberFormat="1" applyFont="1" applyFill="1" applyBorder="1" applyAlignment="1">
      <alignment horizontal="center" vertical="center"/>
    </xf>
    <xf numFmtId="2" fontId="22" fillId="33" borderId="18" xfId="0" applyNumberFormat="1" applyFont="1" applyFill="1" applyBorder="1" applyAlignment="1">
      <alignment horizontal="center" vertical="center"/>
    </xf>
    <xf numFmtId="2" fontId="22" fillId="33" borderId="22" xfId="0" applyNumberFormat="1" applyFont="1" applyFill="1" applyBorder="1" applyAlignment="1">
      <alignment horizontal="center" vertical="center"/>
    </xf>
    <xf numFmtId="0" fontId="22" fillId="0" borderId="39" xfId="0" applyNumberFormat="1" applyFont="1" applyFill="1" applyBorder="1" applyAlignment="1">
      <alignment horizontal="center" vertical="center"/>
    </xf>
    <xf numFmtId="0" fontId="24" fillId="38" borderId="23" xfId="0" applyNumberFormat="1" applyFont="1" applyFill="1" applyBorder="1" applyAlignment="1">
      <alignment horizontal="center" vertical="center"/>
    </xf>
    <xf numFmtId="0" fontId="24" fillId="38" borderId="13" xfId="0" applyNumberFormat="1" applyFont="1" applyFill="1" applyBorder="1" applyAlignment="1">
      <alignment horizontal="center" vertical="center"/>
    </xf>
    <xf numFmtId="0" fontId="24" fillId="38" borderId="12" xfId="0" applyNumberFormat="1" applyFont="1" applyFill="1" applyBorder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0.28515625" customWidth="1"/>
    <col min="2" max="2" width="9.5703125" style="27" customWidth="1"/>
    <col min="3" max="13" width="6.5703125" style="27" customWidth="1"/>
    <col min="14" max="14" width="9.42578125" style="27" customWidth="1"/>
  </cols>
  <sheetData>
    <row r="1" spans="1:14" ht="3" customHeight="1" thickBot="1" x14ac:dyDescent="0.3">
      <c r="A1" s="18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thickTop="1" thickBot="1" x14ac:dyDescent="0.3">
      <c r="A2" s="19"/>
      <c r="B2" s="58" t="s">
        <v>22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  <c r="N2" s="29" t="s">
        <v>26</v>
      </c>
    </row>
    <row r="3" spans="1:14" ht="13.5" customHeight="1" thickBot="1" x14ac:dyDescent="0.3">
      <c r="A3" s="19"/>
      <c r="B3" s="2" t="s">
        <v>0</v>
      </c>
      <c r="C3" s="3" t="s">
        <v>4</v>
      </c>
      <c r="D3" s="3" t="s">
        <v>1</v>
      </c>
      <c r="E3" s="3" t="s">
        <v>2</v>
      </c>
      <c r="F3" s="3" t="s">
        <v>25</v>
      </c>
      <c r="G3" s="3" t="s">
        <v>3</v>
      </c>
      <c r="H3" s="3" t="s">
        <v>9</v>
      </c>
      <c r="I3" s="3" t="s">
        <v>7</v>
      </c>
      <c r="J3" s="3" t="s">
        <v>8</v>
      </c>
      <c r="K3" s="3" t="s">
        <v>10</v>
      </c>
      <c r="L3" s="23" t="s">
        <v>5</v>
      </c>
      <c r="M3" s="24" t="s">
        <v>6</v>
      </c>
      <c r="N3" s="2" t="s">
        <v>11</v>
      </c>
    </row>
    <row r="4" spans="1:14" ht="12.75" customHeight="1" thickTop="1" x14ac:dyDescent="0.25">
      <c r="A4" s="19"/>
      <c r="B4" s="51" t="s">
        <v>28</v>
      </c>
      <c r="C4" s="4">
        <v>39</v>
      </c>
      <c r="D4" s="4">
        <v>16</v>
      </c>
      <c r="E4" s="4" t="s">
        <v>27</v>
      </c>
      <c r="F4" s="4">
        <v>16</v>
      </c>
      <c r="G4" s="4">
        <v>10</v>
      </c>
      <c r="H4" s="4">
        <v>10</v>
      </c>
      <c r="I4" s="4">
        <v>16</v>
      </c>
      <c r="J4" s="4">
        <v>31</v>
      </c>
      <c r="K4" s="4">
        <v>28</v>
      </c>
      <c r="L4" s="25">
        <v>20</v>
      </c>
      <c r="M4" s="16">
        <v>14</v>
      </c>
      <c r="N4" s="6">
        <f t="shared" ref="N4:N25" si="0">SUM(C4:M4)</f>
        <v>200</v>
      </c>
    </row>
    <row r="5" spans="1:14" ht="12.75" customHeight="1" x14ac:dyDescent="0.25">
      <c r="A5" s="19"/>
      <c r="B5" s="51" t="s">
        <v>29</v>
      </c>
      <c r="C5" s="4">
        <v>18</v>
      </c>
      <c r="D5" s="4">
        <v>44</v>
      </c>
      <c r="E5" s="4">
        <v>36</v>
      </c>
      <c r="F5" s="4" t="s">
        <v>27</v>
      </c>
      <c r="G5" s="4">
        <v>20</v>
      </c>
      <c r="H5" s="4">
        <v>28</v>
      </c>
      <c r="I5" s="4">
        <v>22</v>
      </c>
      <c r="J5" s="4">
        <v>14</v>
      </c>
      <c r="K5" s="4">
        <v>63</v>
      </c>
      <c r="L5" s="25">
        <v>28</v>
      </c>
      <c r="M5" s="16">
        <v>22</v>
      </c>
      <c r="N5" s="6">
        <f t="shared" si="0"/>
        <v>295</v>
      </c>
    </row>
    <row r="6" spans="1:14" ht="12.75" customHeight="1" x14ac:dyDescent="0.25">
      <c r="A6" s="19"/>
      <c r="B6" s="51" t="s">
        <v>30</v>
      </c>
      <c r="C6" s="4">
        <v>18</v>
      </c>
      <c r="D6" s="4">
        <v>20</v>
      </c>
      <c r="E6" s="4">
        <v>22</v>
      </c>
      <c r="F6" s="4">
        <v>62</v>
      </c>
      <c r="G6" s="4" t="s">
        <v>27</v>
      </c>
      <c r="H6" s="4">
        <v>16</v>
      </c>
      <c r="I6" s="4">
        <v>6</v>
      </c>
      <c r="J6" s="4">
        <v>22</v>
      </c>
      <c r="K6" s="4">
        <v>32</v>
      </c>
      <c r="L6" s="25">
        <v>16</v>
      </c>
      <c r="M6" s="16">
        <v>22</v>
      </c>
      <c r="N6" s="6">
        <f t="shared" si="0"/>
        <v>236</v>
      </c>
    </row>
    <row r="7" spans="1:14" ht="12.75" customHeight="1" x14ac:dyDescent="0.25">
      <c r="A7" s="19"/>
      <c r="B7" s="51" t="s">
        <v>31</v>
      </c>
      <c r="C7" s="7">
        <v>24</v>
      </c>
      <c r="D7" s="4">
        <v>14</v>
      </c>
      <c r="E7" s="4">
        <v>10</v>
      </c>
      <c r="F7" s="4">
        <v>28</v>
      </c>
      <c r="G7" s="4">
        <v>20</v>
      </c>
      <c r="H7" s="4" t="s">
        <v>27</v>
      </c>
      <c r="I7" s="4">
        <v>12</v>
      </c>
      <c r="J7" s="4">
        <v>24</v>
      </c>
      <c r="K7" s="4">
        <v>5</v>
      </c>
      <c r="L7" s="4">
        <v>6</v>
      </c>
      <c r="M7" s="16">
        <v>20</v>
      </c>
      <c r="N7" s="6">
        <f t="shared" si="0"/>
        <v>163</v>
      </c>
    </row>
    <row r="8" spans="1:14" ht="12.75" customHeight="1" x14ac:dyDescent="0.25">
      <c r="A8" s="19"/>
      <c r="B8" s="51" t="s">
        <v>32</v>
      </c>
      <c r="C8" s="4">
        <v>14</v>
      </c>
      <c r="D8" s="4">
        <v>6</v>
      </c>
      <c r="E8" s="4">
        <v>10</v>
      </c>
      <c r="F8" s="4">
        <v>14</v>
      </c>
      <c r="G8" s="4">
        <v>16</v>
      </c>
      <c r="H8" s="4">
        <v>20</v>
      </c>
      <c r="I8" s="4" t="s">
        <v>27</v>
      </c>
      <c r="J8" s="4">
        <v>12</v>
      </c>
      <c r="K8" s="4">
        <v>12</v>
      </c>
      <c r="L8" s="4">
        <v>18</v>
      </c>
      <c r="M8" s="16">
        <v>16</v>
      </c>
      <c r="N8" s="6">
        <f t="shared" si="0"/>
        <v>138</v>
      </c>
    </row>
    <row r="9" spans="1:14" ht="12.75" customHeight="1" x14ac:dyDescent="0.25">
      <c r="A9" s="19"/>
      <c r="B9" s="51" t="s">
        <v>33</v>
      </c>
      <c r="C9" s="7">
        <v>30</v>
      </c>
      <c r="D9" s="4">
        <v>20</v>
      </c>
      <c r="E9" s="4">
        <v>6</v>
      </c>
      <c r="F9" s="4">
        <v>0</v>
      </c>
      <c r="G9" s="4">
        <v>16</v>
      </c>
      <c r="H9" s="4">
        <v>46</v>
      </c>
      <c r="I9" s="4">
        <v>14</v>
      </c>
      <c r="J9" s="4" t="s">
        <v>27</v>
      </c>
      <c r="K9" s="4">
        <v>10</v>
      </c>
      <c r="L9" s="4">
        <v>14</v>
      </c>
      <c r="M9" s="16">
        <v>10</v>
      </c>
      <c r="N9" s="6">
        <f t="shared" si="0"/>
        <v>166</v>
      </c>
    </row>
    <row r="10" spans="1:14" ht="12.75" customHeight="1" x14ac:dyDescent="0.25">
      <c r="A10" s="19"/>
      <c r="B10" s="51" t="s">
        <v>34</v>
      </c>
      <c r="C10" s="4">
        <v>20</v>
      </c>
      <c r="D10" s="4">
        <v>6</v>
      </c>
      <c r="E10" s="4">
        <v>10</v>
      </c>
      <c r="F10" s="4">
        <v>22</v>
      </c>
      <c r="G10" s="4">
        <v>30</v>
      </c>
      <c r="H10" s="4">
        <v>4</v>
      </c>
      <c r="I10" s="4">
        <v>8</v>
      </c>
      <c r="J10" s="4">
        <v>4</v>
      </c>
      <c r="K10" s="4" t="s">
        <v>27</v>
      </c>
      <c r="L10" s="4">
        <v>8</v>
      </c>
      <c r="M10" s="16">
        <v>16</v>
      </c>
      <c r="N10" s="6">
        <f t="shared" si="0"/>
        <v>128</v>
      </c>
    </row>
    <row r="11" spans="1:14" ht="12.75" customHeight="1" x14ac:dyDescent="0.25">
      <c r="A11" s="19"/>
      <c r="B11" s="51" t="s">
        <v>39</v>
      </c>
      <c r="C11" s="4">
        <v>12</v>
      </c>
      <c r="D11" s="4">
        <v>12</v>
      </c>
      <c r="E11" s="4">
        <v>14</v>
      </c>
      <c r="F11" s="4">
        <v>86</v>
      </c>
      <c r="G11" s="4">
        <v>66</v>
      </c>
      <c r="H11" s="4">
        <v>10</v>
      </c>
      <c r="I11" s="4">
        <v>8</v>
      </c>
      <c r="J11" s="4">
        <v>16</v>
      </c>
      <c r="K11" s="4">
        <v>6</v>
      </c>
      <c r="L11" s="4">
        <v>8</v>
      </c>
      <c r="M11" s="16" t="s">
        <v>27</v>
      </c>
      <c r="N11" s="6">
        <f t="shared" si="0"/>
        <v>238</v>
      </c>
    </row>
    <row r="12" spans="1:14" ht="12.75" customHeight="1" x14ac:dyDescent="0.25">
      <c r="A12" s="19"/>
      <c r="B12" s="51" t="s">
        <v>35</v>
      </c>
      <c r="C12" s="4">
        <v>20</v>
      </c>
      <c r="D12" s="4">
        <v>18</v>
      </c>
      <c r="E12" s="4">
        <v>6</v>
      </c>
      <c r="F12" s="4">
        <v>2</v>
      </c>
      <c r="G12" s="4">
        <v>4</v>
      </c>
      <c r="H12" s="4">
        <v>12</v>
      </c>
      <c r="I12" s="4">
        <v>4</v>
      </c>
      <c r="J12" s="4">
        <v>36</v>
      </c>
      <c r="K12" s="4">
        <v>59</v>
      </c>
      <c r="L12" s="4" t="s">
        <v>27</v>
      </c>
      <c r="M12" s="16">
        <v>12</v>
      </c>
      <c r="N12" s="6">
        <f t="shared" si="0"/>
        <v>173</v>
      </c>
    </row>
    <row r="13" spans="1:14" ht="12.75" customHeight="1" x14ac:dyDescent="0.25">
      <c r="A13" s="19"/>
      <c r="B13" s="51" t="s">
        <v>36</v>
      </c>
      <c r="C13" s="4" t="s">
        <v>27</v>
      </c>
      <c r="D13" s="4">
        <v>6</v>
      </c>
      <c r="E13" s="4">
        <v>6</v>
      </c>
      <c r="F13" s="4">
        <v>16</v>
      </c>
      <c r="G13" s="4">
        <v>18</v>
      </c>
      <c r="H13" s="4">
        <v>22</v>
      </c>
      <c r="I13" s="4">
        <v>30</v>
      </c>
      <c r="J13" s="4">
        <v>10</v>
      </c>
      <c r="K13" s="4">
        <v>6</v>
      </c>
      <c r="L13" s="4">
        <v>28</v>
      </c>
      <c r="M13" s="16">
        <v>18</v>
      </c>
      <c r="N13" s="6">
        <f t="shared" si="0"/>
        <v>160</v>
      </c>
    </row>
    <row r="14" spans="1:14" ht="12.75" customHeight="1" x14ac:dyDescent="0.25">
      <c r="A14" s="19"/>
      <c r="B14" s="51" t="s">
        <v>37</v>
      </c>
      <c r="C14" s="4">
        <v>10</v>
      </c>
      <c r="D14" s="4" t="s">
        <v>27</v>
      </c>
      <c r="E14" s="4">
        <v>8</v>
      </c>
      <c r="F14" s="4">
        <v>10</v>
      </c>
      <c r="G14" s="4">
        <v>14</v>
      </c>
      <c r="H14" s="4">
        <v>14</v>
      </c>
      <c r="I14" s="4">
        <v>26</v>
      </c>
      <c r="J14" s="4">
        <v>14</v>
      </c>
      <c r="K14" s="4">
        <v>14</v>
      </c>
      <c r="L14" s="4">
        <v>6</v>
      </c>
      <c r="M14" s="16">
        <v>8</v>
      </c>
      <c r="N14" s="6">
        <f t="shared" si="0"/>
        <v>124</v>
      </c>
    </row>
    <row r="15" spans="1:14" ht="12.75" customHeight="1" x14ac:dyDescent="0.25">
      <c r="A15" s="19"/>
      <c r="B15" s="51" t="s">
        <v>38</v>
      </c>
      <c r="C15" s="7">
        <v>6</v>
      </c>
      <c r="D15" s="4">
        <v>10</v>
      </c>
      <c r="E15" s="4" t="s">
        <v>27</v>
      </c>
      <c r="F15" s="4">
        <v>18</v>
      </c>
      <c r="G15" s="4">
        <v>10</v>
      </c>
      <c r="H15" s="4">
        <v>6</v>
      </c>
      <c r="I15" s="4">
        <v>16</v>
      </c>
      <c r="J15" s="4">
        <v>30</v>
      </c>
      <c r="K15" s="4">
        <v>24</v>
      </c>
      <c r="L15" s="4">
        <v>32</v>
      </c>
      <c r="M15" s="16">
        <v>10</v>
      </c>
      <c r="N15" s="6">
        <f t="shared" si="0"/>
        <v>162</v>
      </c>
    </row>
    <row r="16" spans="1:14" ht="12.75" customHeight="1" x14ac:dyDescent="0.25">
      <c r="A16" s="19"/>
      <c r="B16" s="51" t="s">
        <v>40</v>
      </c>
      <c r="C16" s="4">
        <v>10</v>
      </c>
      <c r="D16" s="4">
        <v>36</v>
      </c>
      <c r="E16" s="4">
        <v>38</v>
      </c>
      <c r="F16" s="4" t="s">
        <v>27</v>
      </c>
      <c r="G16" s="4">
        <v>8</v>
      </c>
      <c r="H16" s="4">
        <v>2</v>
      </c>
      <c r="I16" s="4">
        <v>6</v>
      </c>
      <c r="J16" s="4">
        <v>4</v>
      </c>
      <c r="K16" s="4">
        <v>8</v>
      </c>
      <c r="L16" s="4">
        <v>16</v>
      </c>
      <c r="M16" s="16">
        <v>8</v>
      </c>
      <c r="N16" s="6">
        <f t="shared" si="0"/>
        <v>136</v>
      </c>
    </row>
    <row r="17" spans="1:14" ht="12.75" customHeight="1" x14ac:dyDescent="0.25">
      <c r="A17" s="19"/>
      <c r="B17" s="51" t="s">
        <v>41</v>
      </c>
      <c r="C17" s="7">
        <v>14</v>
      </c>
      <c r="D17" s="4">
        <v>6</v>
      </c>
      <c r="E17" s="4">
        <v>42</v>
      </c>
      <c r="F17" s="4">
        <v>10</v>
      </c>
      <c r="G17" s="4" t="s">
        <v>27</v>
      </c>
      <c r="H17" s="4">
        <v>18</v>
      </c>
      <c r="I17" s="4">
        <v>12</v>
      </c>
      <c r="J17" s="4">
        <v>6</v>
      </c>
      <c r="K17" s="4">
        <v>8</v>
      </c>
      <c r="L17" s="4">
        <v>33</v>
      </c>
      <c r="M17" s="16">
        <v>10</v>
      </c>
      <c r="N17" s="6">
        <f t="shared" si="0"/>
        <v>159</v>
      </c>
    </row>
    <row r="18" spans="1:14" ht="12.75" customHeight="1" x14ac:dyDescent="0.25">
      <c r="A18" s="19"/>
      <c r="B18" s="51" t="s">
        <v>42</v>
      </c>
      <c r="C18" s="4">
        <v>12</v>
      </c>
      <c r="D18" s="4">
        <v>8</v>
      </c>
      <c r="E18" s="4">
        <v>44</v>
      </c>
      <c r="F18" s="4">
        <v>14</v>
      </c>
      <c r="G18" s="4">
        <v>38</v>
      </c>
      <c r="H18" s="4" t="s">
        <v>27</v>
      </c>
      <c r="I18" s="4">
        <v>14</v>
      </c>
      <c r="J18" s="4">
        <v>24</v>
      </c>
      <c r="K18" s="4">
        <v>6</v>
      </c>
      <c r="L18" s="4">
        <v>26</v>
      </c>
      <c r="M18" s="16">
        <v>12</v>
      </c>
      <c r="N18" s="6">
        <f t="shared" si="0"/>
        <v>198</v>
      </c>
    </row>
    <row r="19" spans="1:14" ht="12.75" customHeight="1" x14ac:dyDescent="0.25">
      <c r="A19" s="19"/>
      <c r="B19" s="51" t="s">
        <v>43</v>
      </c>
      <c r="C19" s="7">
        <v>18</v>
      </c>
      <c r="D19" s="4">
        <v>12</v>
      </c>
      <c r="E19" s="4">
        <v>22</v>
      </c>
      <c r="F19" s="4">
        <v>20</v>
      </c>
      <c r="G19" s="4">
        <v>20</v>
      </c>
      <c r="H19" s="4">
        <v>8</v>
      </c>
      <c r="I19" s="4" t="s">
        <v>27</v>
      </c>
      <c r="J19" s="4">
        <v>28</v>
      </c>
      <c r="K19" s="4">
        <v>6</v>
      </c>
      <c r="L19" s="4">
        <v>10</v>
      </c>
      <c r="M19" s="16">
        <v>6</v>
      </c>
      <c r="N19" s="6">
        <f t="shared" si="0"/>
        <v>150</v>
      </c>
    </row>
    <row r="20" spans="1:14" ht="12.75" customHeight="1" x14ac:dyDescent="0.25">
      <c r="A20" s="19"/>
      <c r="B20" s="51" t="s">
        <v>44</v>
      </c>
      <c r="C20" s="4">
        <v>26</v>
      </c>
      <c r="D20" s="4">
        <v>22</v>
      </c>
      <c r="E20" s="4">
        <v>8</v>
      </c>
      <c r="F20" s="4">
        <v>4</v>
      </c>
      <c r="G20" s="4">
        <v>56</v>
      </c>
      <c r="H20" s="4">
        <v>45</v>
      </c>
      <c r="I20" s="4">
        <v>6</v>
      </c>
      <c r="J20" s="4" t="s">
        <v>27</v>
      </c>
      <c r="K20" s="4">
        <v>10</v>
      </c>
      <c r="L20" s="4">
        <v>18</v>
      </c>
      <c r="M20" s="16">
        <v>16</v>
      </c>
      <c r="N20" s="6">
        <f t="shared" si="0"/>
        <v>211</v>
      </c>
    </row>
    <row r="21" spans="1:14" ht="12.75" customHeight="1" x14ac:dyDescent="0.25">
      <c r="A21" s="19"/>
      <c r="B21" s="51" t="s">
        <v>45</v>
      </c>
      <c r="C21" s="4">
        <v>6</v>
      </c>
      <c r="D21" s="4">
        <v>4</v>
      </c>
      <c r="E21" s="4">
        <v>29</v>
      </c>
      <c r="F21" s="4">
        <v>20</v>
      </c>
      <c r="G21" s="4">
        <v>18</v>
      </c>
      <c r="H21" s="4">
        <v>14</v>
      </c>
      <c r="I21" s="4">
        <v>18</v>
      </c>
      <c r="J21" s="4">
        <v>10</v>
      </c>
      <c r="K21" s="4" t="s">
        <v>27</v>
      </c>
      <c r="L21" s="4">
        <v>10</v>
      </c>
      <c r="M21" s="16">
        <v>26</v>
      </c>
      <c r="N21" s="6">
        <f t="shared" si="0"/>
        <v>155</v>
      </c>
    </row>
    <row r="22" spans="1:14" ht="12.75" customHeight="1" x14ac:dyDescent="0.25">
      <c r="A22" s="19"/>
      <c r="B22" s="51" t="s">
        <v>46</v>
      </c>
      <c r="C22" s="4">
        <v>16</v>
      </c>
      <c r="D22" s="4">
        <v>2</v>
      </c>
      <c r="E22" s="4">
        <v>28</v>
      </c>
      <c r="F22" s="4">
        <v>12</v>
      </c>
      <c r="G22" s="4">
        <v>8</v>
      </c>
      <c r="H22" s="4">
        <v>12</v>
      </c>
      <c r="I22" s="4">
        <v>6</v>
      </c>
      <c r="J22" s="4">
        <v>26</v>
      </c>
      <c r="K22" s="4">
        <v>41</v>
      </c>
      <c r="L22" s="4">
        <v>12</v>
      </c>
      <c r="M22" s="37" t="s">
        <v>27</v>
      </c>
      <c r="N22" s="6">
        <f t="shared" si="0"/>
        <v>163</v>
      </c>
    </row>
    <row r="23" spans="1:14" ht="12.75" customHeight="1" x14ac:dyDescent="0.25">
      <c r="A23" s="19"/>
      <c r="B23" s="51" t="s">
        <v>47</v>
      </c>
      <c r="C23" s="4">
        <v>6</v>
      </c>
      <c r="D23" s="4">
        <v>18</v>
      </c>
      <c r="E23" s="4">
        <v>8</v>
      </c>
      <c r="F23" s="4">
        <v>6</v>
      </c>
      <c r="G23" s="4">
        <v>10</v>
      </c>
      <c r="H23" s="4">
        <v>10</v>
      </c>
      <c r="I23" s="4">
        <v>12</v>
      </c>
      <c r="J23" s="4">
        <v>16</v>
      </c>
      <c r="K23" s="4">
        <v>2</v>
      </c>
      <c r="L23" s="4" t="s">
        <v>27</v>
      </c>
      <c r="M23" s="16">
        <v>22</v>
      </c>
      <c r="N23" s="6">
        <f t="shared" si="0"/>
        <v>110</v>
      </c>
    </row>
    <row r="24" spans="1:14" ht="12.75" customHeight="1" x14ac:dyDescent="0.25">
      <c r="A24" s="19"/>
      <c r="B24" s="51" t="s">
        <v>48</v>
      </c>
      <c r="C24" s="4" t="s">
        <v>27</v>
      </c>
      <c r="D24" s="4">
        <v>10</v>
      </c>
      <c r="E24" s="4">
        <v>8</v>
      </c>
      <c r="F24" s="4">
        <v>6</v>
      </c>
      <c r="G24" s="4">
        <v>10</v>
      </c>
      <c r="H24" s="4">
        <v>35</v>
      </c>
      <c r="I24" s="4">
        <v>4</v>
      </c>
      <c r="J24" s="4">
        <v>10</v>
      </c>
      <c r="K24" s="4">
        <v>51</v>
      </c>
      <c r="L24" s="4">
        <v>8</v>
      </c>
      <c r="M24" s="16">
        <v>6</v>
      </c>
      <c r="N24" s="6">
        <f t="shared" si="0"/>
        <v>148</v>
      </c>
    </row>
    <row r="25" spans="1:14" ht="12.75" customHeight="1" thickBot="1" x14ac:dyDescent="0.3">
      <c r="A25" s="19"/>
      <c r="B25" s="52" t="s">
        <v>49</v>
      </c>
      <c r="C25" s="20">
        <v>12</v>
      </c>
      <c r="D25" s="20" t="s">
        <v>27</v>
      </c>
      <c r="E25" s="20">
        <v>6</v>
      </c>
      <c r="F25" s="20">
        <v>31</v>
      </c>
      <c r="G25" s="30">
        <v>83</v>
      </c>
      <c r="H25" s="20">
        <v>18</v>
      </c>
      <c r="I25" s="20">
        <v>138</v>
      </c>
      <c r="J25" s="20">
        <v>34</v>
      </c>
      <c r="K25" s="20">
        <v>10</v>
      </c>
      <c r="L25" s="20">
        <v>24</v>
      </c>
      <c r="M25" s="21">
        <v>16</v>
      </c>
      <c r="N25" s="41">
        <f t="shared" si="0"/>
        <v>372</v>
      </c>
    </row>
    <row r="26" spans="1:14" ht="12.75" customHeight="1" thickTop="1" x14ac:dyDescent="0.25">
      <c r="A26" s="19"/>
      <c r="B26" s="35" t="s">
        <v>12</v>
      </c>
      <c r="C26" s="36">
        <f t="shared" ref="C26:N26" si="1">SUM(C4:C25)</f>
        <v>331</v>
      </c>
      <c r="D26" s="36">
        <f t="shared" si="1"/>
        <v>290</v>
      </c>
      <c r="E26" s="36">
        <f t="shared" si="1"/>
        <v>361</v>
      </c>
      <c r="F26" s="36">
        <f t="shared" si="1"/>
        <v>397</v>
      </c>
      <c r="G26" s="36">
        <f t="shared" si="1"/>
        <v>475</v>
      </c>
      <c r="H26" s="36">
        <f t="shared" si="1"/>
        <v>350</v>
      </c>
      <c r="I26" s="36">
        <f t="shared" si="1"/>
        <v>378</v>
      </c>
      <c r="J26" s="36">
        <f t="shared" si="1"/>
        <v>371</v>
      </c>
      <c r="K26" s="36">
        <f t="shared" si="1"/>
        <v>401</v>
      </c>
      <c r="L26" s="36">
        <f t="shared" si="1"/>
        <v>341</v>
      </c>
      <c r="M26" s="38">
        <f t="shared" si="1"/>
        <v>290</v>
      </c>
      <c r="N26" s="42">
        <f t="shared" si="1"/>
        <v>3985</v>
      </c>
    </row>
    <row r="27" spans="1:14" ht="12.75" customHeight="1" x14ac:dyDescent="0.25">
      <c r="A27" s="19"/>
      <c r="B27" s="17" t="s">
        <v>13</v>
      </c>
      <c r="C27" s="48">
        <f t="shared" ref="C27:M27" si="2">C26/COUNT(C4:C25)</f>
        <v>16.55</v>
      </c>
      <c r="D27" s="48">
        <f t="shared" si="2"/>
        <v>14.5</v>
      </c>
      <c r="E27" s="48">
        <f t="shared" si="2"/>
        <v>18.05</v>
      </c>
      <c r="F27" s="48">
        <f t="shared" si="2"/>
        <v>19.850000000000001</v>
      </c>
      <c r="G27" s="48">
        <f t="shared" si="2"/>
        <v>23.75</v>
      </c>
      <c r="H27" s="48">
        <f t="shared" si="2"/>
        <v>17.5</v>
      </c>
      <c r="I27" s="48">
        <f t="shared" si="2"/>
        <v>18.899999999999999</v>
      </c>
      <c r="J27" s="48">
        <f t="shared" si="2"/>
        <v>18.55</v>
      </c>
      <c r="K27" s="48">
        <f t="shared" si="2"/>
        <v>20.05</v>
      </c>
      <c r="L27" s="48">
        <f t="shared" si="2"/>
        <v>17.05</v>
      </c>
      <c r="M27" s="49">
        <f t="shared" si="2"/>
        <v>14.5</v>
      </c>
      <c r="N27" s="50">
        <f>SUM(C27:M27)/11</f>
        <v>18.113636363636367</v>
      </c>
    </row>
    <row r="28" spans="1:14" ht="12.75" customHeight="1" thickBot="1" x14ac:dyDescent="0.3">
      <c r="A28" s="19"/>
      <c r="B28" s="8" t="s">
        <v>14</v>
      </c>
      <c r="C28" s="9" t="s">
        <v>30</v>
      </c>
      <c r="D28" s="9" t="s">
        <v>28</v>
      </c>
      <c r="E28" s="9" t="s">
        <v>33</v>
      </c>
      <c r="F28" s="9" t="s">
        <v>35</v>
      </c>
      <c r="G28" s="9" t="s">
        <v>37</v>
      </c>
      <c r="H28" s="9" t="s">
        <v>32</v>
      </c>
      <c r="I28" s="9" t="s">
        <v>39</v>
      </c>
      <c r="J28" s="9" t="s">
        <v>34</v>
      </c>
      <c r="K28" s="9" t="s">
        <v>36</v>
      </c>
      <c r="L28" s="26" t="s">
        <v>31</v>
      </c>
      <c r="M28" s="10" t="s">
        <v>28</v>
      </c>
      <c r="N28" s="11"/>
    </row>
    <row r="29" spans="1:14" ht="9" customHeight="1" thickTop="1" thickBot="1" x14ac:dyDescent="0.3">
      <c r="A29" s="1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14.25" customHeight="1" thickTop="1" thickBot="1" x14ac:dyDescent="0.3">
      <c r="A30" s="19"/>
      <c r="B30" s="58" t="s">
        <v>23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60"/>
      <c r="N30" s="43" t="s">
        <v>26</v>
      </c>
    </row>
    <row r="31" spans="1:14" ht="12.75" customHeight="1" thickBot="1" x14ac:dyDescent="0.3">
      <c r="A31" s="19"/>
      <c r="B31" s="22" t="s">
        <v>0</v>
      </c>
      <c r="C31" s="3" t="s">
        <v>4</v>
      </c>
      <c r="D31" s="3" t="s">
        <v>1</v>
      </c>
      <c r="E31" s="3" t="s">
        <v>2</v>
      </c>
      <c r="F31" s="3" t="s">
        <v>25</v>
      </c>
      <c r="G31" s="3" t="s">
        <v>3</v>
      </c>
      <c r="H31" s="3" t="s">
        <v>9</v>
      </c>
      <c r="I31" s="3" t="s">
        <v>7</v>
      </c>
      <c r="J31" s="3" t="s">
        <v>8</v>
      </c>
      <c r="K31" s="3" t="s">
        <v>10</v>
      </c>
      <c r="L31" s="23" t="s">
        <v>5</v>
      </c>
      <c r="M31" s="24" t="s">
        <v>6</v>
      </c>
      <c r="N31" s="13" t="s">
        <v>11</v>
      </c>
    </row>
    <row r="32" spans="1:14" ht="12.75" customHeight="1" thickTop="1" x14ac:dyDescent="0.25">
      <c r="A32" s="19"/>
      <c r="B32" s="35" t="s">
        <v>15</v>
      </c>
      <c r="C32" s="36">
        <f>C26</f>
        <v>331</v>
      </c>
      <c r="D32" s="36">
        <f t="shared" ref="D32:M32" si="3">D26</f>
        <v>290</v>
      </c>
      <c r="E32" s="36">
        <f t="shared" si="3"/>
        <v>361</v>
      </c>
      <c r="F32" s="36">
        <f t="shared" si="3"/>
        <v>397</v>
      </c>
      <c r="G32" s="36">
        <f t="shared" si="3"/>
        <v>475</v>
      </c>
      <c r="H32" s="36">
        <f t="shared" si="3"/>
        <v>350</v>
      </c>
      <c r="I32" s="36">
        <f t="shared" si="3"/>
        <v>378</v>
      </c>
      <c r="J32" s="36">
        <f t="shared" si="3"/>
        <v>371</v>
      </c>
      <c r="K32" s="36">
        <f t="shared" si="3"/>
        <v>401</v>
      </c>
      <c r="L32" s="36">
        <f t="shared" si="3"/>
        <v>341</v>
      </c>
      <c r="M32" s="38">
        <f t="shared" si="3"/>
        <v>290</v>
      </c>
      <c r="N32" s="44">
        <f>SUM(C32:M32)</f>
        <v>3985</v>
      </c>
    </row>
    <row r="33" spans="1:14" ht="12.75" customHeight="1" x14ac:dyDescent="0.25">
      <c r="A33" s="19"/>
      <c r="B33" s="51" t="s">
        <v>28</v>
      </c>
      <c r="C33" s="4">
        <v>20</v>
      </c>
      <c r="D33" s="4">
        <v>16</v>
      </c>
      <c r="E33" s="4">
        <v>4</v>
      </c>
      <c r="F33" s="4" t="s">
        <v>27</v>
      </c>
      <c r="G33" s="4">
        <v>24</v>
      </c>
      <c r="H33" s="4">
        <v>22</v>
      </c>
      <c r="I33" s="5">
        <v>4</v>
      </c>
      <c r="J33" s="4">
        <v>4</v>
      </c>
      <c r="K33" s="4">
        <v>10</v>
      </c>
      <c r="L33" s="4">
        <v>6</v>
      </c>
      <c r="M33" s="16">
        <v>27</v>
      </c>
      <c r="N33" s="6">
        <f>SUM(C33:M33)</f>
        <v>137</v>
      </c>
    </row>
    <row r="34" spans="1:14" ht="12.75" customHeight="1" x14ac:dyDescent="0.25">
      <c r="A34" s="19"/>
      <c r="B34" s="51" t="s">
        <v>29</v>
      </c>
      <c r="C34" s="4">
        <v>4</v>
      </c>
      <c r="D34" s="4">
        <v>14</v>
      </c>
      <c r="E34" s="4">
        <v>10</v>
      </c>
      <c r="F34" s="4">
        <v>6</v>
      </c>
      <c r="G34" s="4">
        <v>20</v>
      </c>
      <c r="H34" s="4">
        <v>12</v>
      </c>
      <c r="I34" s="4">
        <v>14</v>
      </c>
      <c r="J34" s="4">
        <v>2</v>
      </c>
      <c r="K34" s="4" t="s">
        <v>27</v>
      </c>
      <c r="L34" s="4">
        <v>12</v>
      </c>
      <c r="M34" s="16">
        <v>14</v>
      </c>
      <c r="N34" s="6">
        <f>SUM(C34:M34)</f>
        <v>108</v>
      </c>
    </row>
    <row r="35" spans="1:14" ht="12.75" customHeight="1" x14ac:dyDescent="0.25">
      <c r="A35" s="19"/>
      <c r="B35" s="51" t="s">
        <v>30</v>
      </c>
      <c r="C35" s="4" t="s">
        <v>27</v>
      </c>
      <c r="D35" s="4">
        <v>4</v>
      </c>
      <c r="E35" s="4">
        <v>43</v>
      </c>
      <c r="F35" s="4">
        <v>16</v>
      </c>
      <c r="G35" s="4">
        <v>20</v>
      </c>
      <c r="H35" s="4">
        <v>10</v>
      </c>
      <c r="I35" s="4">
        <v>2</v>
      </c>
      <c r="J35" s="4">
        <v>22</v>
      </c>
      <c r="K35" s="4">
        <v>53</v>
      </c>
      <c r="L35" s="4">
        <v>14</v>
      </c>
      <c r="M35" s="16">
        <v>16</v>
      </c>
      <c r="N35" s="6">
        <f t="shared" ref="N35:N42" si="4">SUM(C35:M35)</f>
        <v>200</v>
      </c>
    </row>
    <row r="36" spans="1:14" ht="12.75" customHeight="1" x14ac:dyDescent="0.25">
      <c r="A36" s="19"/>
      <c r="B36" s="51" t="s">
        <v>31</v>
      </c>
      <c r="C36" s="4">
        <v>60</v>
      </c>
      <c r="D36" s="4">
        <v>12</v>
      </c>
      <c r="E36" s="4">
        <v>43</v>
      </c>
      <c r="F36" s="4">
        <v>12</v>
      </c>
      <c r="G36" s="4">
        <v>22</v>
      </c>
      <c r="H36" s="4">
        <v>10</v>
      </c>
      <c r="I36" s="4">
        <v>10</v>
      </c>
      <c r="J36" s="4" t="s">
        <v>27</v>
      </c>
      <c r="K36" s="4">
        <v>10</v>
      </c>
      <c r="L36" s="4">
        <v>14</v>
      </c>
      <c r="M36" s="16">
        <v>10</v>
      </c>
      <c r="N36" s="6">
        <f t="shared" si="4"/>
        <v>203</v>
      </c>
    </row>
    <row r="37" spans="1:14" ht="12.75" customHeight="1" x14ac:dyDescent="0.25">
      <c r="A37" s="19"/>
      <c r="B37" s="51" t="s">
        <v>32</v>
      </c>
      <c r="C37" s="4">
        <v>4</v>
      </c>
      <c r="D37" s="4">
        <v>16</v>
      </c>
      <c r="E37" s="4" t="s">
        <v>27</v>
      </c>
      <c r="F37" s="4">
        <v>16</v>
      </c>
      <c r="G37" s="4">
        <v>10</v>
      </c>
      <c r="H37" s="4">
        <v>29</v>
      </c>
      <c r="I37" s="4">
        <v>8</v>
      </c>
      <c r="J37" s="4">
        <v>43</v>
      </c>
      <c r="K37" s="4">
        <v>10</v>
      </c>
      <c r="L37" s="4">
        <v>4</v>
      </c>
      <c r="M37" s="16">
        <v>26</v>
      </c>
      <c r="N37" s="6">
        <f t="shared" si="4"/>
        <v>166</v>
      </c>
    </row>
    <row r="38" spans="1:14" ht="12.75" customHeight="1" x14ac:dyDescent="0.25">
      <c r="A38" s="19"/>
      <c r="B38" s="51" t="s">
        <v>33</v>
      </c>
      <c r="C38" s="4">
        <v>2</v>
      </c>
      <c r="D38" s="4">
        <v>6</v>
      </c>
      <c r="E38" s="4">
        <v>10</v>
      </c>
      <c r="F38" s="4" t="s">
        <v>27</v>
      </c>
      <c r="G38" s="4">
        <v>16</v>
      </c>
      <c r="H38" s="4">
        <v>45</v>
      </c>
      <c r="I38" s="4">
        <v>16</v>
      </c>
      <c r="J38" s="4">
        <v>24</v>
      </c>
      <c r="K38" s="4">
        <v>6</v>
      </c>
      <c r="L38" s="4">
        <v>20</v>
      </c>
      <c r="M38" s="16">
        <v>8</v>
      </c>
      <c r="N38" s="6">
        <f t="shared" si="4"/>
        <v>153</v>
      </c>
    </row>
    <row r="39" spans="1:14" ht="12.75" customHeight="1" x14ac:dyDescent="0.25">
      <c r="A39" s="19"/>
      <c r="B39" s="51" t="s">
        <v>34</v>
      </c>
      <c r="C39" s="4">
        <v>6</v>
      </c>
      <c r="D39" s="4">
        <v>16</v>
      </c>
      <c r="E39" s="4">
        <v>10</v>
      </c>
      <c r="F39" s="4">
        <v>6</v>
      </c>
      <c r="G39" s="4">
        <v>26</v>
      </c>
      <c r="H39" s="4">
        <v>6</v>
      </c>
      <c r="I39" s="4">
        <v>14</v>
      </c>
      <c r="J39" s="4">
        <v>4</v>
      </c>
      <c r="K39" s="4" t="s">
        <v>27</v>
      </c>
      <c r="L39" s="4">
        <v>43</v>
      </c>
      <c r="M39" s="16">
        <v>78</v>
      </c>
      <c r="N39" s="45">
        <f t="shared" si="4"/>
        <v>209</v>
      </c>
    </row>
    <row r="40" spans="1:14" ht="12.75" customHeight="1" x14ac:dyDescent="0.25">
      <c r="A40" s="19"/>
      <c r="B40" s="51" t="s">
        <v>39</v>
      </c>
      <c r="C40" s="4" t="s">
        <v>27</v>
      </c>
      <c r="D40" s="4">
        <v>14</v>
      </c>
      <c r="E40" s="4">
        <v>8</v>
      </c>
      <c r="F40" s="4">
        <v>0</v>
      </c>
      <c r="G40" s="4">
        <v>4</v>
      </c>
      <c r="H40" s="4">
        <v>14</v>
      </c>
      <c r="I40" s="4">
        <v>10</v>
      </c>
      <c r="J40" s="4">
        <v>8</v>
      </c>
      <c r="K40" s="4">
        <v>14</v>
      </c>
      <c r="L40" s="4">
        <v>16</v>
      </c>
      <c r="M40" s="16">
        <v>6</v>
      </c>
      <c r="N40" s="46">
        <f t="shared" si="4"/>
        <v>94</v>
      </c>
    </row>
    <row r="41" spans="1:14" ht="12.75" customHeight="1" x14ac:dyDescent="0.25">
      <c r="A41" s="19"/>
      <c r="B41" s="51" t="s">
        <v>35</v>
      </c>
      <c r="C41" s="4">
        <v>4</v>
      </c>
      <c r="D41" s="4">
        <v>31</v>
      </c>
      <c r="E41" s="4">
        <v>8</v>
      </c>
      <c r="F41" s="4">
        <v>6</v>
      </c>
      <c r="G41" s="4">
        <v>16</v>
      </c>
      <c r="H41" s="4">
        <v>10</v>
      </c>
      <c r="I41" s="4">
        <v>16</v>
      </c>
      <c r="J41" s="4" t="s">
        <v>27</v>
      </c>
      <c r="K41" s="4">
        <v>12</v>
      </c>
      <c r="L41" s="4">
        <v>10</v>
      </c>
      <c r="M41" s="16">
        <v>10</v>
      </c>
      <c r="N41" s="46">
        <f t="shared" si="4"/>
        <v>123</v>
      </c>
    </row>
    <row r="42" spans="1:14" ht="12.75" customHeight="1" thickBot="1" x14ac:dyDescent="0.3">
      <c r="A42" s="19"/>
      <c r="B42" s="51" t="s">
        <v>36</v>
      </c>
      <c r="C42" s="20">
        <v>10</v>
      </c>
      <c r="D42" s="20">
        <v>8</v>
      </c>
      <c r="E42" s="20" t="s">
        <v>27</v>
      </c>
      <c r="F42" s="20">
        <v>6</v>
      </c>
      <c r="G42" s="20">
        <v>32</v>
      </c>
      <c r="H42" s="20">
        <v>28</v>
      </c>
      <c r="I42" s="20">
        <v>20</v>
      </c>
      <c r="J42" s="20">
        <v>14</v>
      </c>
      <c r="K42" s="20">
        <v>12</v>
      </c>
      <c r="L42" s="20">
        <v>12</v>
      </c>
      <c r="M42" s="21">
        <v>12</v>
      </c>
      <c r="N42" s="41">
        <f t="shared" si="4"/>
        <v>154</v>
      </c>
    </row>
    <row r="43" spans="1:14" ht="12.75" customHeight="1" thickTop="1" x14ac:dyDescent="0.25">
      <c r="A43" s="19"/>
      <c r="B43" s="35" t="s">
        <v>16</v>
      </c>
      <c r="C43" s="36">
        <f t="shared" ref="C43:M43" si="5">SUM(C33:C42)</f>
        <v>110</v>
      </c>
      <c r="D43" s="36">
        <f t="shared" si="5"/>
        <v>137</v>
      </c>
      <c r="E43" s="36">
        <f t="shared" si="5"/>
        <v>136</v>
      </c>
      <c r="F43" s="36">
        <f t="shared" si="5"/>
        <v>68</v>
      </c>
      <c r="G43" s="36">
        <f t="shared" si="5"/>
        <v>190</v>
      </c>
      <c r="H43" s="36">
        <f t="shared" si="5"/>
        <v>186</v>
      </c>
      <c r="I43" s="36">
        <f t="shared" si="5"/>
        <v>114</v>
      </c>
      <c r="J43" s="36">
        <f t="shared" si="5"/>
        <v>121</v>
      </c>
      <c r="K43" s="36">
        <f t="shared" si="5"/>
        <v>127</v>
      </c>
      <c r="L43" s="36">
        <f t="shared" si="5"/>
        <v>151</v>
      </c>
      <c r="M43" s="38">
        <f t="shared" si="5"/>
        <v>207</v>
      </c>
      <c r="N43" s="42">
        <f>SUM(C43:M43)</f>
        <v>1547</v>
      </c>
    </row>
    <row r="44" spans="1:14" ht="12.75" customHeight="1" x14ac:dyDescent="0.25">
      <c r="A44" s="19"/>
      <c r="B44" s="31" t="s">
        <v>19</v>
      </c>
      <c r="C44" s="32">
        <f t="shared" ref="C44:M44" si="6">C32+C43</f>
        <v>441</v>
      </c>
      <c r="D44" s="32">
        <f t="shared" si="6"/>
        <v>427</v>
      </c>
      <c r="E44" s="32">
        <f t="shared" si="6"/>
        <v>497</v>
      </c>
      <c r="F44" s="32">
        <f t="shared" si="6"/>
        <v>465</v>
      </c>
      <c r="G44" s="32">
        <f t="shared" si="6"/>
        <v>665</v>
      </c>
      <c r="H44" s="32">
        <f t="shared" si="6"/>
        <v>536</v>
      </c>
      <c r="I44" s="32">
        <f t="shared" si="6"/>
        <v>492</v>
      </c>
      <c r="J44" s="32">
        <f t="shared" si="6"/>
        <v>492</v>
      </c>
      <c r="K44" s="32">
        <f t="shared" si="6"/>
        <v>528</v>
      </c>
      <c r="L44" s="32">
        <f t="shared" si="6"/>
        <v>492</v>
      </c>
      <c r="M44" s="33">
        <f t="shared" si="6"/>
        <v>497</v>
      </c>
      <c r="N44" s="47">
        <f>SUM(C44:M44)</f>
        <v>5532</v>
      </c>
    </row>
    <row r="45" spans="1:14" ht="12.75" customHeight="1" x14ac:dyDescent="0.25">
      <c r="A45" s="19"/>
      <c r="B45" s="14" t="s">
        <v>18</v>
      </c>
      <c r="C45" s="55">
        <f t="shared" ref="C45:M45" si="7">C44/COUNT(C4:C25,C33:C42)</f>
        <v>15.75</v>
      </c>
      <c r="D45" s="55">
        <f t="shared" si="7"/>
        <v>14.233333333333333</v>
      </c>
      <c r="E45" s="55">
        <f t="shared" si="7"/>
        <v>17.75</v>
      </c>
      <c r="F45" s="55">
        <f t="shared" si="7"/>
        <v>16.607142857142858</v>
      </c>
      <c r="G45" s="55">
        <f t="shared" si="7"/>
        <v>22.166666666666668</v>
      </c>
      <c r="H45" s="55">
        <f t="shared" si="7"/>
        <v>17.866666666666667</v>
      </c>
      <c r="I45" s="55">
        <f t="shared" si="7"/>
        <v>16.399999999999999</v>
      </c>
      <c r="J45" s="55">
        <f t="shared" si="7"/>
        <v>17.571428571428573</v>
      </c>
      <c r="K45" s="55">
        <f t="shared" si="7"/>
        <v>18.857142857142858</v>
      </c>
      <c r="L45" s="55">
        <f t="shared" si="7"/>
        <v>16.399999999999999</v>
      </c>
      <c r="M45" s="56">
        <f t="shared" si="7"/>
        <v>16.566666666666666</v>
      </c>
      <c r="N45" s="50">
        <f>SUM(C45:M45)/11</f>
        <v>17.288095238095242</v>
      </c>
    </row>
    <row r="46" spans="1:14" ht="12.75" customHeight="1" thickBot="1" x14ac:dyDescent="0.3">
      <c r="A46" s="19"/>
      <c r="B46" s="15" t="s">
        <v>14</v>
      </c>
      <c r="C46" s="9" t="s">
        <v>29</v>
      </c>
      <c r="D46" s="9" t="s">
        <v>28</v>
      </c>
      <c r="E46" s="9" t="s">
        <v>39</v>
      </c>
      <c r="F46" s="9" t="s">
        <v>32</v>
      </c>
      <c r="G46" s="9" t="s">
        <v>37</v>
      </c>
      <c r="H46" s="9" t="s">
        <v>35</v>
      </c>
      <c r="I46" s="9" t="s">
        <v>30</v>
      </c>
      <c r="J46" s="9" t="s">
        <v>34</v>
      </c>
      <c r="K46" s="9" t="s">
        <v>36</v>
      </c>
      <c r="L46" s="9" t="s">
        <v>30</v>
      </c>
      <c r="M46" s="10" t="s">
        <v>33</v>
      </c>
      <c r="N46" s="11"/>
    </row>
    <row r="47" spans="1:14" ht="13.5" customHeight="1" thickTop="1" thickBot="1" x14ac:dyDescent="0.3">
      <c r="A47" s="18"/>
      <c r="N47" s="28"/>
    </row>
    <row r="48" spans="1:14" ht="16.5" thickTop="1" thickBot="1" x14ac:dyDescent="0.3">
      <c r="B48" s="58" t="s">
        <v>24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60"/>
      <c r="N48" s="1" t="s">
        <v>26</v>
      </c>
    </row>
    <row r="49" spans="1:14" ht="12.75" customHeight="1" thickBot="1" x14ac:dyDescent="0.3">
      <c r="A49" s="40"/>
      <c r="B49" s="39" t="s">
        <v>0</v>
      </c>
      <c r="C49" s="3" t="s">
        <v>4</v>
      </c>
      <c r="D49" s="3" t="s">
        <v>1</v>
      </c>
      <c r="E49" s="3" t="s">
        <v>2</v>
      </c>
      <c r="F49" s="3" t="s">
        <v>25</v>
      </c>
      <c r="G49" s="3" t="s">
        <v>3</v>
      </c>
      <c r="H49" s="3" t="s">
        <v>9</v>
      </c>
      <c r="I49" s="3" t="s">
        <v>7</v>
      </c>
      <c r="J49" s="3" t="s">
        <v>8</v>
      </c>
      <c r="K49" s="3" t="s">
        <v>10</v>
      </c>
      <c r="L49" s="23" t="s">
        <v>5</v>
      </c>
      <c r="M49" s="24" t="s">
        <v>6</v>
      </c>
      <c r="N49" s="22" t="s">
        <v>11</v>
      </c>
    </row>
    <row r="50" spans="1:14" ht="12.75" customHeight="1" thickTop="1" x14ac:dyDescent="0.25">
      <c r="A50" s="40"/>
      <c r="B50" s="35" t="s">
        <v>20</v>
      </c>
      <c r="C50" s="36">
        <f t="shared" ref="C50:M50" si="8">C44</f>
        <v>441</v>
      </c>
      <c r="D50" s="36">
        <f t="shared" si="8"/>
        <v>427</v>
      </c>
      <c r="E50" s="36">
        <f t="shared" si="8"/>
        <v>497</v>
      </c>
      <c r="F50" s="36">
        <f t="shared" si="8"/>
        <v>465</v>
      </c>
      <c r="G50" s="36">
        <f t="shared" si="8"/>
        <v>665</v>
      </c>
      <c r="H50" s="36">
        <f t="shared" si="8"/>
        <v>536</v>
      </c>
      <c r="I50" s="36">
        <f t="shared" si="8"/>
        <v>492</v>
      </c>
      <c r="J50" s="36">
        <f t="shared" si="8"/>
        <v>492</v>
      </c>
      <c r="K50" s="36">
        <f t="shared" si="8"/>
        <v>528</v>
      </c>
      <c r="L50" s="36">
        <f t="shared" si="8"/>
        <v>492</v>
      </c>
      <c r="M50" s="38">
        <f t="shared" si="8"/>
        <v>497</v>
      </c>
      <c r="N50" s="42">
        <f>SUM(C50:M50)</f>
        <v>5532</v>
      </c>
    </row>
    <row r="51" spans="1:14" ht="12.75" customHeight="1" x14ac:dyDescent="0.25">
      <c r="A51" s="19"/>
      <c r="B51" s="51" t="s">
        <v>28</v>
      </c>
      <c r="C51" s="4" t="s">
        <v>27</v>
      </c>
      <c r="D51" s="4">
        <v>12</v>
      </c>
      <c r="E51" s="4">
        <v>20</v>
      </c>
      <c r="F51" s="4">
        <v>10</v>
      </c>
      <c r="G51" s="4">
        <v>16</v>
      </c>
      <c r="H51" s="4">
        <v>16</v>
      </c>
      <c r="I51" s="5">
        <v>12</v>
      </c>
      <c r="J51" s="4">
        <v>14</v>
      </c>
      <c r="K51" s="4">
        <v>104</v>
      </c>
      <c r="L51" s="4">
        <v>14</v>
      </c>
      <c r="M51" s="16">
        <v>20</v>
      </c>
      <c r="N51" s="6">
        <f>SUM(C51:M51)</f>
        <v>238</v>
      </c>
    </row>
    <row r="52" spans="1:14" ht="12.75" customHeight="1" x14ac:dyDescent="0.25">
      <c r="A52" s="19"/>
      <c r="B52" s="51" t="s">
        <v>29</v>
      </c>
      <c r="C52" s="4">
        <v>16</v>
      </c>
      <c r="D52" s="4">
        <v>31</v>
      </c>
      <c r="E52" s="4">
        <v>16</v>
      </c>
      <c r="F52" s="4">
        <v>14</v>
      </c>
      <c r="G52" s="4">
        <v>24</v>
      </c>
      <c r="H52" s="4">
        <v>26</v>
      </c>
      <c r="I52" s="4">
        <v>10</v>
      </c>
      <c r="J52" s="4">
        <v>10</v>
      </c>
      <c r="K52" s="4" t="s">
        <v>27</v>
      </c>
      <c r="L52" s="4">
        <v>20</v>
      </c>
      <c r="M52" s="16">
        <v>12</v>
      </c>
      <c r="N52" s="6">
        <f>SUM(C52:M52)</f>
        <v>179</v>
      </c>
    </row>
    <row r="53" spans="1:14" ht="12.75" customHeight="1" x14ac:dyDescent="0.25">
      <c r="A53" s="19"/>
      <c r="B53" s="51" t="s">
        <v>30</v>
      </c>
      <c r="C53" s="4">
        <v>0</v>
      </c>
      <c r="D53" s="4">
        <v>10</v>
      </c>
      <c r="E53" s="4">
        <v>12</v>
      </c>
      <c r="F53" s="4">
        <v>10</v>
      </c>
      <c r="G53" s="4">
        <v>10</v>
      </c>
      <c r="H53" s="4">
        <v>10</v>
      </c>
      <c r="I53" s="4">
        <v>41</v>
      </c>
      <c r="J53" s="4" t="s">
        <v>27</v>
      </c>
      <c r="K53" s="4">
        <v>8</v>
      </c>
      <c r="L53" s="4">
        <v>55</v>
      </c>
      <c r="M53" s="16">
        <v>12</v>
      </c>
      <c r="N53" s="6">
        <f t="shared" ref="N53:N68" si="9">SUM(C53:M53)</f>
        <v>168</v>
      </c>
    </row>
    <row r="54" spans="1:14" ht="12.75" customHeight="1" x14ac:dyDescent="0.25">
      <c r="A54" s="19"/>
      <c r="B54" s="51" t="s">
        <v>31</v>
      </c>
      <c r="C54" s="4" t="s">
        <v>27</v>
      </c>
      <c r="D54" s="4">
        <v>12</v>
      </c>
      <c r="E54" s="4">
        <v>6</v>
      </c>
      <c r="F54" s="4">
        <v>4</v>
      </c>
      <c r="G54" s="4" t="s">
        <v>27</v>
      </c>
      <c r="H54" s="4" t="s">
        <v>27</v>
      </c>
      <c r="I54" s="4">
        <v>16</v>
      </c>
      <c r="J54" s="4">
        <v>12</v>
      </c>
      <c r="K54" s="4">
        <v>12</v>
      </c>
      <c r="L54" s="4" t="s">
        <v>27</v>
      </c>
      <c r="M54" s="16" t="s">
        <v>27</v>
      </c>
      <c r="N54" s="6">
        <f t="shared" si="9"/>
        <v>62</v>
      </c>
    </row>
    <row r="55" spans="1:14" ht="12.75" customHeight="1" x14ac:dyDescent="0.25">
      <c r="A55" s="19"/>
      <c r="B55" s="51" t="s">
        <v>32</v>
      </c>
      <c r="C55" s="4">
        <v>16</v>
      </c>
      <c r="D55" s="4" t="s">
        <v>27</v>
      </c>
      <c r="E55" s="4" t="s">
        <v>27</v>
      </c>
      <c r="F55" s="4">
        <v>12</v>
      </c>
      <c r="G55" s="4" t="s">
        <v>27</v>
      </c>
      <c r="H55" s="4" t="s">
        <v>27</v>
      </c>
      <c r="I55" s="4">
        <v>10</v>
      </c>
      <c r="J55" s="4">
        <v>16</v>
      </c>
      <c r="K55" s="4" t="s">
        <v>27</v>
      </c>
      <c r="L55" s="4" t="s">
        <v>27</v>
      </c>
      <c r="M55" s="16" t="s">
        <v>27</v>
      </c>
      <c r="N55" s="6">
        <f t="shared" si="9"/>
        <v>54</v>
      </c>
    </row>
    <row r="56" spans="1:14" ht="12.75" customHeight="1" x14ac:dyDescent="0.25">
      <c r="A56" s="19"/>
      <c r="B56" s="51" t="s">
        <v>33</v>
      </c>
      <c r="C56" s="4">
        <v>4</v>
      </c>
      <c r="D56" s="4" t="s">
        <v>27</v>
      </c>
      <c r="E56" s="4" t="s">
        <v>27</v>
      </c>
      <c r="F56" s="4" t="s">
        <v>27</v>
      </c>
      <c r="G56" s="4" t="s">
        <v>27</v>
      </c>
      <c r="H56" s="4" t="s">
        <v>27</v>
      </c>
      <c r="I56" s="4" t="s">
        <v>27</v>
      </c>
      <c r="J56" s="4" t="s">
        <v>27</v>
      </c>
      <c r="K56" s="4">
        <v>12</v>
      </c>
      <c r="L56" s="4" t="s">
        <v>27</v>
      </c>
      <c r="M56" s="16" t="s">
        <v>27</v>
      </c>
      <c r="N56" s="6">
        <f t="shared" si="9"/>
        <v>16</v>
      </c>
    </row>
    <row r="57" spans="1:14" ht="12.75" customHeight="1" x14ac:dyDescent="0.25">
      <c r="A57" s="19"/>
      <c r="B57" s="51" t="s">
        <v>34</v>
      </c>
      <c r="C57" s="4">
        <v>38</v>
      </c>
      <c r="D57" s="4" t="s">
        <v>27</v>
      </c>
      <c r="E57" s="4">
        <v>8</v>
      </c>
      <c r="F57" s="4">
        <v>44</v>
      </c>
      <c r="G57" s="4" t="s">
        <v>27</v>
      </c>
      <c r="H57" s="4" t="s">
        <v>27</v>
      </c>
      <c r="I57" s="4" t="s">
        <v>27</v>
      </c>
      <c r="J57" s="4">
        <v>4</v>
      </c>
      <c r="K57" s="4" t="s">
        <v>27</v>
      </c>
      <c r="L57" s="4" t="s">
        <v>27</v>
      </c>
      <c r="M57" s="16" t="s">
        <v>27</v>
      </c>
      <c r="N57" s="6">
        <f t="shared" si="9"/>
        <v>94</v>
      </c>
    </row>
    <row r="58" spans="1:14" ht="12.75" customHeight="1" x14ac:dyDescent="0.25">
      <c r="A58" s="19"/>
      <c r="B58" s="51" t="s">
        <v>39</v>
      </c>
      <c r="C58" s="4">
        <v>20</v>
      </c>
      <c r="D58" s="4" t="s">
        <v>27</v>
      </c>
      <c r="E58" s="4">
        <v>12</v>
      </c>
      <c r="F58" s="4">
        <v>10</v>
      </c>
      <c r="G58" s="4" t="s">
        <v>27</v>
      </c>
      <c r="H58" s="4" t="s">
        <v>27</v>
      </c>
      <c r="I58" s="4" t="s">
        <v>27</v>
      </c>
      <c r="J58" s="4">
        <v>6</v>
      </c>
      <c r="K58" s="4" t="s">
        <v>27</v>
      </c>
      <c r="L58" s="4" t="s">
        <v>27</v>
      </c>
      <c r="M58" s="16" t="s">
        <v>27</v>
      </c>
      <c r="N58" s="6">
        <f t="shared" si="9"/>
        <v>48</v>
      </c>
    </row>
    <row r="59" spans="1:14" ht="12.75" customHeight="1" x14ac:dyDescent="0.25">
      <c r="A59" s="19"/>
      <c r="B59" s="51" t="s">
        <v>35</v>
      </c>
      <c r="C59" s="4" t="s">
        <v>27</v>
      </c>
      <c r="D59" s="4">
        <v>28</v>
      </c>
      <c r="E59" s="4" t="s">
        <v>27</v>
      </c>
      <c r="F59" s="4" t="s">
        <v>27</v>
      </c>
      <c r="G59" s="4">
        <v>55</v>
      </c>
      <c r="H59" s="4" t="s">
        <v>27</v>
      </c>
      <c r="I59" s="4">
        <v>10</v>
      </c>
      <c r="J59" s="4" t="s">
        <v>27</v>
      </c>
      <c r="K59" s="4" t="s">
        <v>27</v>
      </c>
      <c r="L59" s="4" t="s">
        <v>27</v>
      </c>
      <c r="M59" s="16">
        <v>8</v>
      </c>
      <c r="N59" s="6">
        <f t="shared" si="9"/>
        <v>101</v>
      </c>
    </row>
    <row r="60" spans="1:14" ht="12.75" customHeight="1" x14ac:dyDescent="0.25">
      <c r="A60" s="19"/>
      <c r="B60" s="51" t="s">
        <v>36</v>
      </c>
      <c r="C60" s="4">
        <v>4</v>
      </c>
      <c r="D60" s="4">
        <v>16</v>
      </c>
      <c r="E60" s="4">
        <v>8</v>
      </c>
      <c r="F60" s="4" t="s">
        <v>27</v>
      </c>
      <c r="G60" s="4">
        <v>51</v>
      </c>
      <c r="H60" s="4">
        <v>6</v>
      </c>
      <c r="I60" s="4">
        <v>12</v>
      </c>
      <c r="J60" s="4" t="s">
        <v>27</v>
      </c>
      <c r="K60" s="4" t="s">
        <v>27</v>
      </c>
      <c r="L60" s="4">
        <v>6</v>
      </c>
      <c r="M60" s="16">
        <v>8</v>
      </c>
      <c r="N60" s="6">
        <f t="shared" si="9"/>
        <v>111</v>
      </c>
    </row>
    <row r="61" spans="1:14" ht="12.75" customHeight="1" x14ac:dyDescent="0.25">
      <c r="A61" s="19"/>
      <c r="B61" s="51" t="s">
        <v>37</v>
      </c>
      <c r="C61" s="4">
        <v>8</v>
      </c>
      <c r="D61" s="4">
        <v>16</v>
      </c>
      <c r="E61" s="4">
        <v>10</v>
      </c>
      <c r="F61" s="4" t="s">
        <v>27</v>
      </c>
      <c r="G61" s="4">
        <v>16</v>
      </c>
      <c r="H61" s="4">
        <v>10</v>
      </c>
      <c r="I61" s="4">
        <v>24</v>
      </c>
      <c r="J61" s="4" t="s">
        <v>27</v>
      </c>
      <c r="K61" s="4" t="s">
        <v>27</v>
      </c>
      <c r="L61" s="4">
        <v>10</v>
      </c>
      <c r="M61" s="16">
        <v>14</v>
      </c>
      <c r="N61" s="6">
        <f t="shared" si="9"/>
        <v>108</v>
      </c>
    </row>
    <row r="62" spans="1:14" ht="12.75" customHeight="1" x14ac:dyDescent="0.25">
      <c r="A62" s="19"/>
      <c r="B62" s="51" t="s">
        <v>38</v>
      </c>
      <c r="C62" s="4">
        <v>20</v>
      </c>
      <c r="D62" s="4">
        <v>40</v>
      </c>
      <c r="E62" s="4">
        <v>22</v>
      </c>
      <c r="F62" s="4" t="s">
        <v>27</v>
      </c>
      <c r="G62" s="4">
        <v>18</v>
      </c>
      <c r="H62" s="4">
        <v>22</v>
      </c>
      <c r="I62" s="4">
        <v>14</v>
      </c>
      <c r="J62" s="4" t="s">
        <v>27</v>
      </c>
      <c r="K62" s="4" t="s">
        <v>27</v>
      </c>
      <c r="L62" s="4">
        <v>14</v>
      </c>
      <c r="M62" s="16">
        <v>26</v>
      </c>
      <c r="N62" s="6">
        <f t="shared" si="9"/>
        <v>176</v>
      </c>
    </row>
    <row r="63" spans="1:14" ht="12.75" customHeight="1" x14ac:dyDescent="0.25">
      <c r="A63" s="19"/>
      <c r="B63" s="51" t="s">
        <v>40</v>
      </c>
      <c r="C63" s="4" t="s">
        <v>27</v>
      </c>
      <c r="D63" s="4">
        <v>38</v>
      </c>
      <c r="E63" s="4" t="s">
        <v>27</v>
      </c>
      <c r="F63" s="4" t="s">
        <v>27</v>
      </c>
      <c r="G63" s="4">
        <v>22</v>
      </c>
      <c r="H63" s="4" t="s">
        <v>27</v>
      </c>
      <c r="I63" s="4" t="s">
        <v>27</v>
      </c>
      <c r="J63" s="4" t="s">
        <v>27</v>
      </c>
      <c r="K63" s="4" t="s">
        <v>27</v>
      </c>
      <c r="L63" s="4" t="s">
        <v>27</v>
      </c>
      <c r="M63" s="16" t="s">
        <v>27</v>
      </c>
      <c r="N63" s="6">
        <f t="shared" si="9"/>
        <v>60</v>
      </c>
    </row>
    <row r="64" spans="1:14" ht="12.75" customHeight="1" x14ac:dyDescent="0.25">
      <c r="A64" s="19"/>
      <c r="B64" s="51" t="s">
        <v>41</v>
      </c>
      <c r="C64" s="4">
        <v>4</v>
      </c>
      <c r="D64" s="4">
        <v>12</v>
      </c>
      <c r="E64" s="4">
        <v>10</v>
      </c>
      <c r="F64" s="4" t="s">
        <v>27</v>
      </c>
      <c r="G64" s="4">
        <v>8</v>
      </c>
      <c r="H64" s="4">
        <v>6</v>
      </c>
      <c r="I64" s="4">
        <v>14</v>
      </c>
      <c r="J64" s="4" t="s">
        <v>27</v>
      </c>
      <c r="K64" s="4" t="s">
        <v>27</v>
      </c>
      <c r="L64" s="4">
        <v>0</v>
      </c>
      <c r="M64" s="16">
        <v>22</v>
      </c>
      <c r="N64" s="6">
        <f t="shared" si="9"/>
        <v>76</v>
      </c>
    </row>
    <row r="65" spans="1:14" ht="12.75" customHeight="1" x14ac:dyDescent="0.25">
      <c r="A65" s="19"/>
      <c r="B65" s="51" t="s">
        <v>42</v>
      </c>
      <c r="C65" s="4">
        <v>12</v>
      </c>
      <c r="D65" s="4" t="s">
        <v>27</v>
      </c>
      <c r="E65" s="4" t="s">
        <v>27</v>
      </c>
      <c r="F65" s="4" t="s">
        <v>27</v>
      </c>
      <c r="G65" s="4">
        <v>26</v>
      </c>
      <c r="H65" s="4">
        <v>8</v>
      </c>
      <c r="I65" s="4">
        <v>16</v>
      </c>
      <c r="J65" s="4" t="s">
        <v>27</v>
      </c>
      <c r="K65" s="4" t="s">
        <v>27</v>
      </c>
      <c r="L65" s="4" t="s">
        <v>27</v>
      </c>
      <c r="M65" s="16" t="s">
        <v>27</v>
      </c>
      <c r="N65" s="6">
        <f t="shared" si="9"/>
        <v>62</v>
      </c>
    </row>
    <row r="66" spans="1:14" ht="12.75" customHeight="1" x14ac:dyDescent="0.25">
      <c r="A66" s="19"/>
      <c r="B66" s="51" t="s">
        <v>43</v>
      </c>
      <c r="C66" s="57" t="s">
        <v>27</v>
      </c>
      <c r="D66" s="5">
        <v>12</v>
      </c>
      <c r="E66" s="5" t="s">
        <v>27</v>
      </c>
      <c r="F66" s="5" t="s">
        <v>27</v>
      </c>
      <c r="G66" s="5">
        <v>12</v>
      </c>
      <c r="H66" s="5" t="s">
        <v>27</v>
      </c>
      <c r="I66" s="5">
        <v>8</v>
      </c>
      <c r="J66" s="5" t="s">
        <v>27</v>
      </c>
      <c r="K66" s="5" t="s">
        <v>27</v>
      </c>
      <c r="L66" s="5" t="s">
        <v>27</v>
      </c>
      <c r="M66" s="37">
        <v>14</v>
      </c>
      <c r="N66" s="6">
        <f t="shared" si="9"/>
        <v>46</v>
      </c>
    </row>
    <row r="67" spans="1:14" ht="12.75" customHeight="1" x14ac:dyDescent="0.25">
      <c r="A67" s="19"/>
      <c r="B67" s="51" t="s">
        <v>44</v>
      </c>
      <c r="C67" s="53" t="s">
        <v>27</v>
      </c>
      <c r="D67" s="53" t="s">
        <v>27</v>
      </c>
      <c r="E67" s="53" t="s">
        <v>27</v>
      </c>
      <c r="F67" s="53" t="s">
        <v>27</v>
      </c>
      <c r="G67" s="53">
        <v>37</v>
      </c>
      <c r="H67" s="53" t="s">
        <v>27</v>
      </c>
      <c r="I67" s="53">
        <v>16</v>
      </c>
      <c r="J67" s="53" t="s">
        <v>27</v>
      </c>
      <c r="K67" s="53" t="s">
        <v>27</v>
      </c>
      <c r="L67" s="53" t="s">
        <v>27</v>
      </c>
      <c r="M67" s="54" t="s">
        <v>27</v>
      </c>
      <c r="N67" s="6">
        <f t="shared" si="9"/>
        <v>53</v>
      </c>
    </row>
    <row r="68" spans="1:14" ht="12.75" customHeight="1" thickBot="1" x14ac:dyDescent="0.3">
      <c r="A68" s="19"/>
      <c r="B68" s="51" t="s">
        <v>45</v>
      </c>
      <c r="C68" s="20" t="s">
        <v>27</v>
      </c>
      <c r="D68" s="20" t="s">
        <v>27</v>
      </c>
      <c r="E68" s="20" t="s">
        <v>27</v>
      </c>
      <c r="F68" s="20" t="s">
        <v>27</v>
      </c>
      <c r="G68" s="20">
        <v>4</v>
      </c>
      <c r="H68" s="20" t="s">
        <v>27</v>
      </c>
      <c r="I68" s="20">
        <v>2</v>
      </c>
      <c r="J68" s="20" t="s">
        <v>27</v>
      </c>
      <c r="K68" s="20" t="s">
        <v>27</v>
      </c>
      <c r="L68" s="20" t="s">
        <v>27</v>
      </c>
      <c r="M68" s="21" t="s">
        <v>27</v>
      </c>
      <c r="N68" s="41">
        <f t="shared" si="9"/>
        <v>6</v>
      </c>
    </row>
    <row r="69" spans="1:14" ht="12.75" customHeight="1" thickTop="1" x14ac:dyDescent="0.25">
      <c r="A69" s="19"/>
      <c r="B69" s="35" t="s">
        <v>21</v>
      </c>
      <c r="C69" s="36">
        <f t="shared" ref="C69:M69" si="10">SUM(C51:C68)</f>
        <v>142</v>
      </c>
      <c r="D69" s="36">
        <f t="shared" si="10"/>
        <v>227</v>
      </c>
      <c r="E69" s="36">
        <f t="shared" si="10"/>
        <v>124</v>
      </c>
      <c r="F69" s="36">
        <f t="shared" si="10"/>
        <v>104</v>
      </c>
      <c r="G69" s="36">
        <f t="shared" si="10"/>
        <v>299</v>
      </c>
      <c r="H69" s="36">
        <f t="shared" si="10"/>
        <v>104</v>
      </c>
      <c r="I69" s="36">
        <f t="shared" si="10"/>
        <v>205</v>
      </c>
      <c r="J69" s="36">
        <f t="shared" si="10"/>
        <v>62</v>
      </c>
      <c r="K69" s="36">
        <f t="shared" si="10"/>
        <v>136</v>
      </c>
      <c r="L69" s="36">
        <f t="shared" si="10"/>
        <v>119</v>
      </c>
      <c r="M69" s="38">
        <f t="shared" si="10"/>
        <v>136</v>
      </c>
      <c r="N69" s="42">
        <f>SUM(C69:M69)</f>
        <v>1658</v>
      </c>
    </row>
    <row r="70" spans="1:14" ht="12.75" customHeight="1" x14ac:dyDescent="0.25">
      <c r="A70" s="19"/>
      <c r="B70" s="31" t="s">
        <v>17</v>
      </c>
      <c r="C70" s="32">
        <f t="shared" ref="C70:M70" si="11">C50+C69</f>
        <v>583</v>
      </c>
      <c r="D70" s="32">
        <f t="shared" si="11"/>
        <v>654</v>
      </c>
      <c r="E70" s="32">
        <f t="shared" si="11"/>
        <v>621</v>
      </c>
      <c r="F70" s="32">
        <f t="shared" si="11"/>
        <v>569</v>
      </c>
      <c r="G70" s="32">
        <f t="shared" si="11"/>
        <v>964</v>
      </c>
      <c r="H70" s="32">
        <f t="shared" si="11"/>
        <v>640</v>
      </c>
      <c r="I70" s="32">
        <f t="shared" si="11"/>
        <v>697</v>
      </c>
      <c r="J70" s="32">
        <f t="shared" si="11"/>
        <v>554</v>
      </c>
      <c r="K70" s="32">
        <f t="shared" si="11"/>
        <v>664</v>
      </c>
      <c r="L70" s="32">
        <f t="shared" si="11"/>
        <v>611</v>
      </c>
      <c r="M70" s="33">
        <f t="shared" si="11"/>
        <v>633</v>
      </c>
      <c r="N70" s="34">
        <f>SUM(C70:M70)</f>
        <v>7190</v>
      </c>
    </row>
    <row r="71" spans="1:14" ht="12.75" customHeight="1" x14ac:dyDescent="0.25">
      <c r="A71" s="19"/>
      <c r="B71" s="14" t="s">
        <v>18</v>
      </c>
      <c r="C71" s="55">
        <f t="shared" ref="C71:M71" si="12">C70/COUNT(C4:C25,C33:C42,C51:C68)</f>
        <v>14.948717948717949</v>
      </c>
      <c r="D71" s="55">
        <f t="shared" si="12"/>
        <v>15.951219512195122</v>
      </c>
      <c r="E71" s="55">
        <f t="shared" si="12"/>
        <v>16.342105263157894</v>
      </c>
      <c r="F71" s="55">
        <f t="shared" si="12"/>
        <v>16.257142857142856</v>
      </c>
      <c r="G71" s="55">
        <f t="shared" si="12"/>
        <v>22.418604651162791</v>
      </c>
      <c r="H71" s="55">
        <f t="shared" si="12"/>
        <v>16.842105263157894</v>
      </c>
      <c r="I71" s="55">
        <f t="shared" si="12"/>
        <v>15.840909090909092</v>
      </c>
      <c r="J71" s="55">
        <f t="shared" si="12"/>
        <v>16.294117647058822</v>
      </c>
      <c r="K71" s="55">
        <f t="shared" si="12"/>
        <v>20.75</v>
      </c>
      <c r="L71" s="55">
        <f t="shared" si="12"/>
        <v>16.513513513513512</v>
      </c>
      <c r="M71" s="56">
        <f t="shared" si="12"/>
        <v>16.23076923076923</v>
      </c>
      <c r="N71" s="50">
        <f>SUM(C71:M71)/11</f>
        <v>17.126291361616833</v>
      </c>
    </row>
    <row r="72" spans="1:14" ht="12.75" customHeight="1" thickBot="1" x14ac:dyDescent="0.3">
      <c r="A72" s="19"/>
      <c r="B72" s="15" t="s">
        <v>14</v>
      </c>
      <c r="C72" s="9" t="s">
        <v>28</v>
      </c>
      <c r="D72" s="9" t="s">
        <v>30</v>
      </c>
      <c r="E72" s="9" t="s">
        <v>34</v>
      </c>
      <c r="F72" s="9" t="s">
        <v>32</v>
      </c>
      <c r="G72" s="9" t="s">
        <v>37</v>
      </c>
      <c r="H72" s="9" t="s">
        <v>35</v>
      </c>
      <c r="I72" s="9" t="s">
        <v>29</v>
      </c>
      <c r="J72" s="9" t="s">
        <v>33</v>
      </c>
      <c r="K72" s="9" t="s">
        <v>36</v>
      </c>
      <c r="L72" s="9" t="s">
        <v>39</v>
      </c>
      <c r="M72" s="10" t="s">
        <v>31</v>
      </c>
      <c r="N72" s="11"/>
    </row>
    <row r="73" spans="1:14" ht="15.75" thickTop="1" x14ac:dyDescent="0.25"/>
  </sheetData>
  <mergeCells count="3">
    <mergeCell ref="B2:M2"/>
    <mergeCell ref="B30:M30"/>
    <mergeCell ref="B48:M48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KLMPU-SoutSlus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User</cp:lastModifiedBy>
  <cp:lastPrinted>2016-09-24T16:54:35Z</cp:lastPrinted>
  <dcterms:created xsi:type="dcterms:W3CDTF">2014-11-14T09:15:09Z</dcterms:created>
  <dcterms:modified xsi:type="dcterms:W3CDTF">2017-03-27T10:44:59Z</dcterms:modified>
</cp:coreProperties>
</file>